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90" yWindow="32760" windowWidth="15870" windowHeight="17520" tabRatio="579"/>
  </bookViews>
  <sheets>
    <sheet name="SO01" sheetId="56" r:id="rId1"/>
  </sheets>
  <externalReferences>
    <externalReference r:id="rId2"/>
  </externalReferences>
  <definedNames>
    <definedName name="_xlnm._FilterDatabase" localSheetId="0" hidden="1">'SO01'!$F$1:$F$82</definedName>
    <definedName name="Ceník">[1]Cenik!$A$1:$F$11734</definedName>
    <definedName name="_xlnm.Print_Area" localSheetId="0">'SO01'!$B$4:$I$82</definedName>
  </definedNames>
  <calcPr calcId="125725"/>
</workbook>
</file>

<file path=xl/calcChain.xml><?xml version="1.0" encoding="utf-8"?>
<calcChain xmlns="http://schemas.openxmlformats.org/spreadsheetml/2006/main">
  <c r="I35" i="56"/>
  <c r="I61"/>
  <c r="I60"/>
  <c r="I36"/>
  <c r="I69"/>
  <c r="I34"/>
  <c r="I45"/>
  <c r="I46"/>
  <c r="I47"/>
  <c r="I48"/>
  <c r="I49"/>
  <c r="I50"/>
  <c r="I43"/>
  <c r="I42"/>
  <c r="I41"/>
  <c r="I40"/>
  <c r="I39"/>
  <c r="I38"/>
  <c r="I37"/>
  <c r="I74"/>
  <c r="I73"/>
  <c r="I80" s="1"/>
  <c r="I31"/>
  <c r="I30"/>
  <c r="I29"/>
  <c r="I28"/>
  <c r="I27"/>
  <c r="I26"/>
  <c r="I25"/>
  <c r="I23"/>
  <c r="I22"/>
  <c r="I21"/>
  <c r="I20"/>
  <c r="I19"/>
  <c r="I18"/>
  <c r="I17"/>
  <c r="I16"/>
  <c r="I15"/>
  <c r="I14"/>
  <c r="I13"/>
  <c r="I12"/>
  <c r="I32"/>
  <c r="I63"/>
  <c r="I68"/>
  <c r="I70"/>
  <c r="I71"/>
  <c r="I66"/>
  <c r="I67"/>
  <c r="I53"/>
  <c r="I54"/>
  <c r="I55"/>
  <c r="I56"/>
  <c r="I57"/>
  <c r="I58"/>
  <c r="I59"/>
  <c r="I62"/>
  <c r="I64"/>
  <c r="I65"/>
  <c r="I75"/>
  <c r="I76"/>
  <c r="I77"/>
  <c r="I52"/>
</calcChain>
</file>

<file path=xl/sharedStrings.xml><?xml version="1.0" encoding="utf-8"?>
<sst xmlns="http://schemas.openxmlformats.org/spreadsheetml/2006/main" count="207" uniqueCount="147">
  <si>
    <t>Ostatní</t>
  </si>
  <si>
    <t>Cena KT celkem bez DPH</t>
  </si>
  <si>
    <t>Objekt:</t>
  </si>
  <si>
    <t>Název</t>
  </si>
  <si>
    <t>MJ</t>
  </si>
  <si>
    <t>Množství</t>
  </si>
  <si>
    <t>Cena celkem</t>
  </si>
  <si>
    <t>m</t>
  </si>
  <si>
    <t>ks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</si>
  <si>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</si>
  <si>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</si>
  <si>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</si>
  <si>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</si>
  <si>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</si>
  <si>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</si>
  <si>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</si>
  <si>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Investor:</t>
  </si>
  <si>
    <t>0</t>
  </si>
  <si>
    <t xml:space="preserve">Značení trasy trubkového vedení </t>
  </si>
  <si>
    <t>chránička průrazu vč. začištění</t>
  </si>
  <si>
    <t>set</t>
  </si>
  <si>
    <t>Spolupráce s ostatními profesemi</t>
  </si>
  <si>
    <t xml:space="preserve">Požární ucpávky </t>
  </si>
  <si>
    <t xml:space="preserve">Vnitřní kabelové trasy </t>
  </si>
  <si>
    <t>Výkopy, venkovní trasy</t>
  </si>
  <si>
    <t>Vytýčení kabelové trasy v zastavěném prostoru 100m</t>
  </si>
  <si>
    <t>Zřízení lože, kryt cihla 35 cm podél, štěrkopísek 5cm</t>
  </si>
  <si>
    <t>Zakrytí výstražnou fólií šíře 33cm</t>
  </si>
  <si>
    <t>Odvoz zeminy vč. naložení a úpravy povrchu</t>
  </si>
  <si>
    <t>m3</t>
  </si>
  <si>
    <t>Násyp zeminy, rozprostření a udusání, včetně osetí travním semenem, hornina 3-4</t>
  </si>
  <si>
    <t>Geodetické zaměření trasy vč. dokumentace</t>
  </si>
  <si>
    <t xml:space="preserve">Vytýčení kabelové trasy ve volném terénu </t>
  </si>
  <si>
    <t xml:space="preserve">Korugovaná ohebná dvouplášťová chránička, F&gt;450N/20cm, vnější průměr 63mm, včetně spojek, těsnících kroužků </t>
  </si>
  <si>
    <t>VŠB-TU Ostrava, 17.listopadu 2172/15, 708 00 Ostrava-Poruba</t>
  </si>
  <si>
    <t>SO 01 Příjezdová cesta</t>
  </si>
  <si>
    <t>Domovní telefon, 1x tlačítko, hovorová jednotka, analogová pobočka TÚ</t>
  </si>
  <si>
    <t>čtečka - Snímač se dvěma LED RS485, duální (UID+ H410X) -parkoviště</t>
  </si>
  <si>
    <t>Kryt venkovní pro ID 1530 plexi</t>
  </si>
  <si>
    <t>Dvojzásuvka SK kat.6 (pro Dali)</t>
  </si>
  <si>
    <t>Mikrotrubička 10/8 MIKROHARD modrá</t>
  </si>
  <si>
    <t>kabel TCEPKPFLE 3xN0,8 (signál z EPS)</t>
  </si>
  <si>
    <t>kabel TCEPKPFLE 3xN0,8 (DT)</t>
  </si>
  <si>
    <t>Areál FBI - Stavební úpravy zpevněných ploch, Lumírova 630/13 Ostrava-Výškovice</t>
  </si>
  <si>
    <t>Těsnění pro trubky pr.63</t>
  </si>
  <si>
    <t>Napojení nových závor do stávajícího I/O zařízení Quido a jeho doprogramování</t>
  </si>
  <si>
    <t>Automatická závora vysoké technické úrovně určena pro intenzivní až nepřetržitý provoz. Rychlost pohybu 1-2 sec., délka ramene do 5m. Frekvenční měnič, bez integrovaného semaforu. Funkce automatického otevření při výpadku napájení.</t>
  </si>
  <si>
    <t>Kotevní sada závory</t>
  </si>
  <si>
    <t>Rameno závory, délka 5m</t>
  </si>
  <si>
    <t>Vylamovací mechanika pro ramena</t>
  </si>
  <si>
    <t>univerzální sloupek - pro interkom/čtečku</t>
  </si>
  <si>
    <t>IP bullet kamera, 2MP, MZVF 2.8-12mm, IR 50m, Rozpoznávání SPZ (FF Group)</t>
  </si>
  <si>
    <t>POE injektor pro SPZ kameru</t>
  </si>
  <si>
    <t>Totem pro umístění kamery, výška kamery 50 - 70cm - pro instalaci kamer ve veřejných prostorech</t>
  </si>
  <si>
    <t>oživení, zaškolení</t>
  </si>
  <si>
    <t>1-k.indukční det.vozidel - funkce přítomnostní, bezpečnostní, zavírací</t>
  </si>
  <si>
    <t>Příslušenství</t>
  </si>
  <si>
    <t>Řídící jednotka pro max. 15 čteček čtečky</t>
  </si>
  <si>
    <t>Ruční zához rýhy 35x120cm</t>
  </si>
  <si>
    <t>Ruční výkop rýhy 35/120cm, hornina 4</t>
  </si>
  <si>
    <t>Optický rozvaděč - plastová uzamykatelná rozvodnice pro zakončení trubiček Mikrohard, 300x300x180mm</t>
  </si>
  <si>
    <t>kabel CYKY 3x1,5</t>
  </si>
  <si>
    <t>Jistič 6A/230V</t>
  </si>
  <si>
    <t>Práce na rozvaděčích NN</t>
  </si>
  <si>
    <t>1.1</t>
  </si>
  <si>
    <t>1.2</t>
  </si>
  <si>
    <t>1.3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</si>
  <si>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</si>
  <si>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</si>
  <si>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</si>
  <si>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</si>
  <si>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</si>
  <si>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</si>
  <si>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</si>
  <si>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</si>
  <si>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</si>
  <si>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2.2</t>
  </si>
  <si>
    <t>3.3</t>
  </si>
  <si>
    <t>2.1</t>
  </si>
  <si>
    <t>2.3</t>
  </si>
  <si>
    <t>2.4</t>
  </si>
  <si>
    <t>2.5</t>
  </si>
  <si>
    <t>2.6</t>
  </si>
  <si>
    <t>2.7</t>
  </si>
  <si>
    <t>2.8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</si>
  <si>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</si>
  <si>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</si>
  <si>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</si>
  <si>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</si>
  <si>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</si>
  <si>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</si>
  <si>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</si>
  <si>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</si>
  <si>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</si>
  <si>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</si>
  <si>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</si>
  <si>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</si>
  <si>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</si>
  <si>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</si>
  <si>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Kabelová ucpávka pro prostup 2ks chráničky 110mm a 63mm do objektu. Ucpávka musí být odolná vůči tlaku do 2 barů.</t>
  </si>
  <si>
    <t xml:space="preserve">Korugovaná ohebná dvouplášťová chránička, F&gt;450N/20cm, vnější průměr 110mm, včetně spojek, těsnících kroužků </t>
  </si>
  <si>
    <t>Programování modulu Quido, začlenění do stávajícího systému ovládání závor a bran, odzkoušení a zaučení obsluhy</t>
  </si>
  <si>
    <t>Quido ETH 2/32: 2 vstupy, 32 výstupů a teploměr, vč. zdroje a krytu</t>
  </si>
  <si>
    <t>návin indukční smyčky (vč zapravení do vozovky)</t>
  </si>
  <si>
    <t>Těsnění pro trubky pr.110</t>
  </si>
  <si>
    <t>HW 1x závora 5m + sloupek + SPZ, příslušenství</t>
  </si>
  <si>
    <t>LV 40x20</t>
  </si>
  <si>
    <t>kabel UTP kat.6 LSZH</t>
  </si>
  <si>
    <t>kabel FTP kat.5e outdoor</t>
  </si>
  <si>
    <t>5.1</t>
  </si>
  <si>
    <t>5.2</t>
  </si>
  <si>
    <t>5.3</t>
  </si>
  <si>
    <t>5.4</t>
  </si>
  <si>
    <t>5.5</t>
  </si>
  <si>
    <t>Doplnění EPS</t>
  </si>
  <si>
    <t xml:space="preserve">Napájecí zdroj 24V/3A, v krytu </t>
  </si>
  <si>
    <t>Akumulátor 12V/7Ah</t>
  </si>
  <si>
    <t>kabel PraflaGuard2x1,5</t>
  </si>
  <si>
    <t>RIM 800 Výstupní prvek vč. plastového krytu</t>
  </si>
  <si>
    <t>CIM 800 Vstupní prvek vč. plastového krytu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</si>
  <si>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</si>
  <si>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</si>
  <si>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</si>
  <si>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</si>
  <si>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</si>
  <si>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</si>
  <si>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</si>
  <si>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</si>
  <si>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</si>
  <si>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</si>
  <si>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</si>
  <si>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</si>
  <si>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</si>
  <si>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</si>
  <si>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6.1</t>
  </si>
  <si>
    <t>6.2</t>
  </si>
  <si>
    <t>6.3</t>
  </si>
  <si>
    <t>6.4</t>
  </si>
  <si>
    <t>6.5</t>
  </si>
  <si>
    <t>kabel TCEPKPFLE 1xN0,8 (DT)</t>
  </si>
  <si>
    <t>Patchpanel kat.6, 24 port, 1U, osazený kystone moduly</t>
  </si>
  <si>
    <t>Napájecí zdroj 230/12V/2A zálohovaný (pouze pro elektroniku) vč. aku 12V/7Ah</t>
  </si>
  <si>
    <t>5.20</t>
  </si>
  <si>
    <t>Prostup základem D=12cm, beton 60cm</t>
  </si>
  <si>
    <t>Prostup základem D=8cm, beton 60cm</t>
  </si>
  <si>
    <t>Průraz D=6cm, zdivo 30cm</t>
  </si>
  <si>
    <t>Prostup základem D=6cm, beton 40cm</t>
  </si>
</sst>
</file>

<file path=xl/styles.xml><?xml version="1.0" encoding="utf-8"?>
<styleSheet xmlns="http://schemas.openxmlformats.org/spreadsheetml/2006/main">
  <numFmts count="1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&quot;$&quot;#,##0.00"/>
    <numFmt numFmtId="168" formatCode="#,##0.0"/>
    <numFmt numFmtId="169" formatCode="#,##0.00\ _K_č"/>
    <numFmt numFmtId="170" formatCode="#,##0\ &quot;Kč&quot;"/>
    <numFmt numFmtId="171" formatCode="_(&quot;Kč&quot;* #,##0.00_);_(&quot;Kč&quot;* \(#,##0.00\);_(&quot;Kč&quot;* &quot;-&quot;??_);_(@_)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</numFmts>
  <fonts count="6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MS Sans Serif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color rgb="FF0000FF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5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09">
    <xf numFmtId="0" fontId="0" fillId="0" borderId="0"/>
    <xf numFmtId="0" fontId="51" fillId="0" borderId="0"/>
    <xf numFmtId="0" fontId="51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49" fontId="14" fillId="0" borderId="1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13" borderId="0" applyNumberFormat="0" applyBorder="0" applyAlignment="0" applyProtection="0"/>
    <xf numFmtId="0" fontId="16" fillId="15" borderId="0" applyNumberFormat="0" applyBorder="0" applyAlignment="0" applyProtection="0"/>
    <xf numFmtId="0" fontId="16" fillId="3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" fontId="7" fillId="0" borderId="2" applyAlignment="0">
      <alignment horizontal="left" vertical="center"/>
    </xf>
    <xf numFmtId="167" fontId="34" fillId="19" borderId="3" applyNumberFormat="0" applyFont="0" applyFill="0" applyBorder="0" applyAlignment="0">
      <alignment horizontal="center"/>
    </xf>
    <xf numFmtId="0" fontId="17" fillId="0" borderId="4" applyNumberFormat="0" applyFill="0" applyAlignment="0" applyProtection="0"/>
    <xf numFmtId="170" fontId="1" fillId="0" borderId="5" applyNumberFormat="0" applyFont="0" applyFill="0" applyAlignment="0" applyProtection="0">
      <alignment horizontal="right"/>
    </xf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6" fillId="0" borderId="0"/>
    <xf numFmtId="0" fontId="26" fillId="9" borderId="0" applyNumberFormat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9" fontId="53" fillId="20" borderId="0" applyBorder="0" applyProtection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19" fillId="21" borderId="6" applyNumberFormat="0" applyAlignment="0" applyProtection="0"/>
    <xf numFmtId="0" fontId="19" fillId="21" borderId="6" applyNumberFormat="0" applyAlignment="0" applyProtection="0"/>
    <xf numFmtId="0" fontId="37" fillId="0" borderId="7" applyNumberFormat="0" applyFont="0" applyFill="0" applyAlignment="0" applyProtection="0">
      <alignment horizontal="left"/>
    </xf>
    <xf numFmtId="171" fontId="57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" fillId="0" borderId="8" applyBorder="0" applyProtection="0">
      <alignment horizontal="left"/>
    </xf>
    <xf numFmtId="166" fontId="1" fillId="0" borderId="0" applyBorder="0" applyProtection="0"/>
    <xf numFmtId="49" fontId="38" fillId="0" borderId="9" applyNumberFormat="0">
      <alignment horizontal="left" vertical="center"/>
    </xf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50" fillId="0" borderId="0" applyBorder="0" applyProtection="0"/>
    <xf numFmtId="0" fontId="1" fillId="0" borderId="8" applyBorder="0" applyProtection="0">
      <alignment horizontal="left"/>
      <protection locked="0"/>
    </xf>
    <xf numFmtId="0" fontId="42" fillId="11" borderId="0" applyNumberFormat="0" applyBorder="0" applyAlignment="0" applyProtection="0"/>
    <xf numFmtId="0" fontId="24" fillId="11" borderId="0" applyNumberFormat="0" applyBorder="0" applyAlignment="0" applyProtection="0"/>
    <xf numFmtId="0" fontId="54" fillId="0" borderId="13">
      <alignment horizontal="justify" vertical="center" wrapText="1"/>
      <protection locked="0"/>
    </xf>
    <xf numFmtId="0" fontId="12" fillId="0" borderId="0"/>
    <xf numFmtId="0" fontId="12" fillId="0" borderId="0"/>
    <xf numFmtId="0" fontId="12" fillId="0" borderId="0"/>
    <xf numFmtId="0" fontId="57" fillId="0" borderId="0"/>
    <xf numFmtId="0" fontId="14" fillId="0" borderId="0"/>
    <xf numFmtId="0" fontId="14" fillId="0" borderId="0"/>
    <xf numFmtId="0" fontId="54" fillId="0" borderId="5" applyNumberFormat="0" applyFont="0" applyFill="0" applyAlignment="0" applyProtection="0"/>
    <xf numFmtId="0" fontId="54" fillId="0" borderId="13" applyProtection="0">
      <alignment vertical="center"/>
    </xf>
    <xf numFmtId="0" fontId="55" fillId="0" borderId="13" applyProtection="0">
      <alignment horizontal="justify" vertical="center" wrapText="1"/>
    </xf>
    <xf numFmtId="0" fontId="14" fillId="4" borderId="14" applyNumberFormat="0" applyFont="0" applyAlignment="0" applyProtection="0"/>
    <xf numFmtId="0" fontId="43" fillId="0" borderId="15" applyNumberFormat="0" applyFill="0" applyAlignment="0" applyProtection="0"/>
    <xf numFmtId="9" fontId="57" fillId="0" borderId="0" applyFont="0" applyFill="0" applyBorder="0" applyAlignment="0" applyProtection="0"/>
    <xf numFmtId="0" fontId="25" fillId="0" borderId="16" applyNumberFormat="0" applyFill="0" applyAlignment="0" applyProtection="0"/>
    <xf numFmtId="3" fontId="44" fillId="0" borderId="1" applyFill="0">
      <alignment horizontal="right" vertical="center"/>
    </xf>
    <xf numFmtId="3" fontId="44" fillId="0" borderId="1" applyFill="0">
      <alignment horizontal="right" vertical="center"/>
    </xf>
    <xf numFmtId="0" fontId="45" fillId="0" borderId="13">
      <alignment horizontal="left" vertical="center" wrapText="1" indent="1"/>
    </xf>
    <xf numFmtId="0" fontId="45" fillId="0" borderId="13">
      <alignment horizontal="left" vertical="center" wrapText="1" indent="1"/>
    </xf>
    <xf numFmtId="0" fontId="46" fillId="0" borderId="0" applyNumberFormat="0" applyFill="0" applyBorder="0" applyAlignment="0" applyProtection="0"/>
    <xf numFmtId="3" fontId="52" fillId="0" borderId="0">
      <alignment horizontal="right" vertical="top"/>
      <protection locked="0"/>
    </xf>
    <xf numFmtId="0" fontId="17" fillId="0" borderId="17" applyNumberFormat="0" applyFill="0" applyAlignment="0" applyProtection="0"/>
    <xf numFmtId="0" fontId="26" fillId="6" borderId="0" applyNumberFormat="0" applyBorder="0" applyAlignment="0" applyProtection="0"/>
    <xf numFmtId="0" fontId="56" fillId="0" borderId="0"/>
    <xf numFmtId="0" fontId="33" fillId="0" borderId="0"/>
    <xf numFmtId="0" fontId="51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8" fontId="39" fillId="0" borderId="1">
      <alignment horizontal="right" vertical="center"/>
    </xf>
    <xf numFmtId="0" fontId="27" fillId="11" borderId="18" applyNumberFormat="0" applyAlignment="0" applyProtection="0"/>
    <xf numFmtId="0" fontId="13" fillId="0" borderId="0"/>
    <xf numFmtId="0" fontId="1" fillId="0" borderId="0"/>
    <xf numFmtId="0" fontId="28" fillId="22" borderId="18" applyNumberFormat="0" applyAlignment="0" applyProtection="0"/>
    <xf numFmtId="0" fontId="29" fillId="22" borderId="19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8" fillId="8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17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6" fillId="27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48" fillId="0" borderId="0"/>
  </cellStyleXfs>
  <cellXfs count="68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49" fontId="4" fillId="28" borderId="20" xfId="0" applyNumberFormat="1" applyFont="1" applyFill="1" applyBorder="1" applyAlignment="1" applyProtection="1">
      <alignment horizontal="center" vertical="center"/>
    </xf>
    <xf numFmtId="4" fontId="5" fillId="28" borderId="20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center" vertical="center"/>
    </xf>
    <xf numFmtId="9" fontId="4" fillId="28" borderId="2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1" fillId="0" borderId="21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1" fillId="0" borderId="23" xfId="0" applyNumberFormat="1" applyFont="1" applyFill="1" applyBorder="1" applyAlignment="1" applyProtection="1">
      <alignment horizontal="center" vertical="center"/>
    </xf>
    <xf numFmtId="49" fontId="1" fillId="0" borderId="23" xfId="0" applyNumberFormat="1" applyFont="1" applyFill="1" applyBorder="1" applyAlignment="1" applyProtection="1">
      <alignment vertical="center" wrapText="1"/>
    </xf>
    <xf numFmtId="49" fontId="1" fillId="0" borderId="23" xfId="0" applyNumberFormat="1" applyFont="1" applyFill="1" applyBorder="1" applyAlignment="1" applyProtection="1">
      <alignment vertical="center"/>
    </xf>
    <xf numFmtId="4" fontId="1" fillId="0" borderId="23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</xf>
    <xf numFmtId="4" fontId="9" fillId="0" borderId="21" xfId="0" applyNumberFormat="1" applyFont="1" applyFill="1" applyBorder="1" applyAlignment="1" applyProtection="1">
      <alignment vertical="center"/>
      <protection locked="0"/>
    </xf>
    <xf numFmtId="49" fontId="10" fillId="0" borderId="21" xfId="0" applyNumberFormat="1" applyFont="1" applyFill="1" applyBorder="1" applyAlignment="1" applyProtection="1">
      <alignment vertical="center" wrapText="1"/>
    </xf>
    <xf numFmtId="4" fontId="11" fillId="0" borderId="21" xfId="0" applyNumberFormat="1" applyFont="1" applyFill="1" applyBorder="1" applyAlignment="1" applyProtection="1">
      <alignment vertical="center"/>
    </xf>
    <xf numFmtId="49" fontId="9" fillId="0" borderId="23" xfId="0" applyNumberFormat="1" applyFont="1" applyFill="1" applyBorder="1" applyAlignment="1" applyProtection="1">
      <alignment vertical="center"/>
    </xf>
    <xf numFmtId="49" fontId="9" fillId="0" borderId="24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4" fillId="28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vertical="top" wrapText="1"/>
    </xf>
    <xf numFmtId="49" fontId="1" fillId="0" borderId="24" xfId="0" applyNumberFormat="1" applyFont="1" applyFill="1" applyBorder="1" applyAlignment="1" applyProtection="1">
      <alignment vertical="top"/>
    </xf>
    <xf numFmtId="4" fontId="1" fillId="0" borderId="24" xfId="0" applyNumberFormat="1" applyFont="1" applyFill="1" applyBorder="1" applyAlignment="1" applyProtection="1">
      <alignment vertical="top"/>
      <protection locked="0"/>
    </xf>
    <xf numFmtId="4" fontId="6" fillId="0" borderId="24" xfId="0" applyNumberFormat="1" applyFont="1" applyFill="1" applyBorder="1" applyAlignment="1" applyProtection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169" fontId="4" fillId="28" borderId="20" xfId="0" applyNumberFormat="1" applyFont="1" applyFill="1" applyBorder="1" applyAlignment="1" applyProtection="1">
      <alignment horizontal="center" vertical="center"/>
    </xf>
    <xf numFmtId="169" fontId="31" fillId="0" borderId="0" xfId="0" applyNumberFormat="1" applyFont="1" applyAlignment="1">
      <alignment horizontal="right"/>
    </xf>
    <xf numFmtId="169" fontId="31" fillId="0" borderId="0" xfId="0" applyNumberFormat="1" applyFont="1" applyBorder="1" applyAlignment="1" applyProtection="1">
      <alignment horizontal="right" vertical="center"/>
    </xf>
    <xf numFmtId="169" fontId="31" fillId="0" borderId="0" xfId="0" applyNumberFormat="1" applyFont="1" applyAlignment="1" applyProtection="1">
      <alignment horizontal="right"/>
    </xf>
    <xf numFmtId="169" fontId="2" fillId="0" borderId="21" xfId="0" applyNumberFormat="1" applyFont="1" applyFill="1" applyBorder="1" applyAlignment="1" applyProtection="1">
      <alignment horizontal="right" vertical="center"/>
    </xf>
    <xf numFmtId="169" fontId="1" fillId="29" borderId="21" xfId="0" applyNumberFormat="1" applyFont="1" applyFill="1" applyBorder="1" applyAlignment="1" applyProtection="1">
      <alignment horizontal="right" vertical="center"/>
    </xf>
    <xf numFmtId="169" fontId="1" fillId="0" borderId="21" xfId="0" applyNumberFormat="1" applyFont="1" applyFill="1" applyBorder="1" applyAlignment="1" applyProtection="1">
      <alignment horizontal="right" vertical="center"/>
    </xf>
    <xf numFmtId="169" fontId="2" fillId="0" borderId="24" xfId="0" applyNumberFormat="1" applyFont="1" applyFill="1" applyBorder="1" applyAlignment="1" applyProtection="1">
      <alignment horizontal="right" vertical="top"/>
    </xf>
    <xf numFmtId="169" fontId="2" fillId="0" borderId="23" xfId="0" applyNumberFormat="1" applyFont="1" applyFill="1" applyBorder="1" applyAlignment="1" applyProtection="1">
      <alignment horizontal="right" vertical="center"/>
    </xf>
    <xf numFmtId="169" fontId="32" fillId="0" borderId="21" xfId="0" applyNumberFormat="1" applyFont="1" applyFill="1" applyBorder="1" applyAlignment="1" applyProtection="1">
      <alignment horizontal="right" vertical="center"/>
    </xf>
    <xf numFmtId="169" fontId="32" fillId="0" borderId="24" xfId="0" applyNumberFormat="1" applyFont="1" applyFill="1" applyBorder="1" applyAlignment="1" applyProtection="1">
      <alignment horizontal="right" vertical="center"/>
    </xf>
    <xf numFmtId="169" fontId="32" fillId="0" borderId="23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40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169" fontId="1" fillId="0" borderId="25" xfId="0" applyNumberFormat="1" applyFont="1" applyFill="1" applyBorder="1" applyAlignment="1" applyProtection="1">
      <alignment horizontal="right" vertical="center"/>
    </xf>
    <xf numFmtId="4" fontId="1" fillId="0" borderId="25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" fontId="0" fillId="0" borderId="25" xfId="0" applyNumberFormat="1" applyFont="1" applyFill="1" applyBorder="1" applyAlignment="1" applyProtection="1">
      <alignment vertical="center"/>
    </xf>
    <xf numFmtId="49" fontId="1" fillId="0" borderId="25" xfId="0" applyNumberFormat="1" applyFont="1" applyFill="1" applyBorder="1" applyAlignment="1" applyProtection="1">
      <alignment horizontal="left" vertical="center" wrapText="1"/>
    </xf>
    <xf numFmtId="49" fontId="58" fillId="0" borderId="25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 wrapText="1"/>
    </xf>
    <xf numFmtId="49" fontId="59" fillId="0" borderId="21" xfId="0" applyNumberFormat="1" applyFont="1" applyFill="1" applyBorder="1" applyAlignment="1" applyProtection="1">
      <alignment horizontal="left" vertical="center"/>
    </xf>
    <xf numFmtId="0" fontId="8" fillId="0" borderId="0" xfId="0" applyFont="1" applyFill="1"/>
    <xf numFmtId="0" fontId="0" fillId="0" borderId="0" xfId="0" applyFill="1"/>
    <xf numFmtId="0" fontId="0" fillId="0" borderId="0" xfId="0" applyBorder="1" applyAlignment="1">
      <alignment wrapText="1"/>
    </xf>
    <xf numFmtId="0" fontId="0" fillId="0" borderId="0" xfId="0" applyAlignment="1"/>
  </cellXfs>
  <cellStyles count="109">
    <cellStyle name="_PERSONAL" xfId="1"/>
    <cellStyle name="_PERSONAL_1" xfId="2"/>
    <cellStyle name="_VB-RD_EL_012_00_VV" xfId="3"/>
    <cellStyle name="_VB-RD_EL_013_00_VV" xfId="4"/>
    <cellStyle name="_VB-RD_EL_014_00_VV" xfId="5"/>
    <cellStyle name="1" xfId="6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- zvýraznenie1" xfId="13"/>
    <cellStyle name="40 % - zvýraznenie2" xfId="14"/>
    <cellStyle name="40 % - zvýraznenie3" xfId="15"/>
    <cellStyle name="40 % - zvýraznenie4" xfId="16"/>
    <cellStyle name="40 % - zvýraznenie5" xfId="17"/>
    <cellStyle name="40 % - zvýraznenie6" xfId="18"/>
    <cellStyle name="60 % - zvýraznenie1" xfId="19"/>
    <cellStyle name="60 % - zvýraznenie2" xfId="20"/>
    <cellStyle name="60 % - zvýraznenie3" xfId="21"/>
    <cellStyle name="60 % - zvýraznenie4" xfId="22"/>
    <cellStyle name="60 % - zvýraznenie5" xfId="23"/>
    <cellStyle name="60 % - zvýraznenie6" xfId="24"/>
    <cellStyle name="cárkyd" xfId="25"/>
    <cellStyle name="cary" xfId="26"/>
    <cellStyle name="Celkem" xfId="27" builtinId="25" customBuiltin="1"/>
    <cellStyle name="Cena" xfId="28"/>
    <cellStyle name="Comma [0]_Cenik (2)" xfId="29"/>
    <cellStyle name="Comma_laroux" xfId="30"/>
    <cellStyle name="Currency [0]_laroux" xfId="31"/>
    <cellStyle name="Currency_laroux" xfId="32"/>
    <cellStyle name="definity" xfId="33"/>
    <cellStyle name="Dobrá" xfId="34"/>
    <cellStyle name="Dziesiętny [0]_laroux" xfId="35"/>
    <cellStyle name="Dziesiętny_laroux" xfId="36"/>
    <cellStyle name="hl-nadpis" xfId="37"/>
    <cellStyle name="Hypertextový odkaz 2" xfId="38"/>
    <cellStyle name="Hypertextový odkaz 3" xfId="39"/>
    <cellStyle name="Kontrolná bunka" xfId="40"/>
    <cellStyle name="Kontrolní buňka" xfId="41" builtinId="23" customBuiltin="1"/>
    <cellStyle name="lehký dolní okraj" xfId="42"/>
    <cellStyle name="Měna 2" xfId="43"/>
    <cellStyle name="měny 10 2" xfId="44"/>
    <cellStyle name="MJPolozky" xfId="45"/>
    <cellStyle name="MnozstviPolozky" xfId="46"/>
    <cellStyle name="nadpis" xfId="47"/>
    <cellStyle name="Nadpis 1" xfId="48" builtinId="16" customBuiltin="1"/>
    <cellStyle name="Nadpis 2" xfId="49" builtinId="17" customBuiltin="1"/>
    <cellStyle name="Nadpis 3" xfId="50" builtinId="18" customBuiltin="1"/>
    <cellStyle name="Nadpis 4" xfId="51" builtinId="19" customBuiltin="1"/>
    <cellStyle name="Název" xfId="52" builtinId="15" customBuiltin="1"/>
    <cellStyle name="NazevOddilu" xfId="53"/>
    <cellStyle name="NazevPolozky" xfId="54"/>
    <cellStyle name="Neutrálna" xfId="55"/>
    <cellStyle name="Neutrální" xfId="56" builtinId="28" customBuiltin="1"/>
    <cellStyle name="normal" xfId="57"/>
    <cellStyle name="normálne 2" xfId="58"/>
    <cellStyle name="normálne 2 2" xfId="59"/>
    <cellStyle name="normální" xfId="0" builtinId="0"/>
    <cellStyle name="normální 2" xfId="60"/>
    <cellStyle name="Normální 3" xfId="61"/>
    <cellStyle name="Normální 4" xfId="62"/>
    <cellStyle name="Normalny_laroux" xfId="63"/>
    <cellStyle name="Polozka" xfId="64"/>
    <cellStyle name="polozka 2" xfId="65"/>
    <cellStyle name="popis polozky" xfId="66"/>
    <cellStyle name="Poznámka" xfId="67" builtinId="10" customBuiltin="1"/>
    <cellStyle name="Prepojená bunka" xfId="68"/>
    <cellStyle name="Procenta 2" xfId="69"/>
    <cellStyle name="Propojená buňka" xfId="70" builtinId="24" customBuiltin="1"/>
    <cellStyle name="R_price" xfId="71"/>
    <cellStyle name="R_price_Turnikety" xfId="72"/>
    <cellStyle name="R_text" xfId="73"/>
    <cellStyle name="R_text_Turnikety" xfId="74"/>
    <cellStyle name="RH1" xfId="75"/>
    <cellStyle name="spec množství" xfId="76"/>
    <cellStyle name="Spolu" xfId="77"/>
    <cellStyle name="Správně" xfId="78" builtinId="26" customBuiltin="1"/>
    <cellStyle name="Standard_aktuell" xfId="79"/>
    <cellStyle name="Styl 1" xfId="80"/>
    <cellStyle name="Styl 1 2" xfId="81"/>
    <cellStyle name="Text upozornění" xfId="82" builtinId="11" customBuiltin="1"/>
    <cellStyle name="Text upozornenia" xfId="83"/>
    <cellStyle name="Titul" xfId="84"/>
    <cellStyle name="TYP ŘÁDKU_4(sloupceJ-L)" xfId="85"/>
    <cellStyle name="Vstup" xfId="86" builtinId="20" customBuiltin="1"/>
    <cellStyle name="VykazPolozka" xfId="87"/>
    <cellStyle name="VykazVzorec" xfId="88"/>
    <cellStyle name="Výpočet" xfId="89" builtinId="22" customBuiltin="1"/>
    <cellStyle name="Výstup" xfId="90" builtinId="21" customBuiltin="1"/>
    <cellStyle name="Vysvětlující text" xfId="91" builtinId="53" customBuiltin="1"/>
    <cellStyle name="Vysvetľujúci text" xfId="92"/>
    <cellStyle name="Walutowy [0]_laroux" xfId="93"/>
    <cellStyle name="Walutowy_laroux" xfId="94"/>
    <cellStyle name="Zlá" xfId="95"/>
    <cellStyle name="Zvýraznění 1" xfId="96" builtinId="29" customBuiltin="1"/>
    <cellStyle name="Zvýraznění 2" xfId="97" builtinId="33" customBuiltin="1"/>
    <cellStyle name="Zvýraznění 3" xfId="98" builtinId="37" customBuiltin="1"/>
    <cellStyle name="Zvýraznění 4" xfId="99" builtinId="41" customBuiltin="1"/>
    <cellStyle name="Zvýraznění 5" xfId="100" builtinId="45" customBuiltin="1"/>
    <cellStyle name="Zvýraznění 6" xfId="101" builtinId="49" customBuiltin="1"/>
    <cellStyle name="Zvýraznenie1" xfId="102"/>
    <cellStyle name="Zvýraznenie2" xfId="103"/>
    <cellStyle name="Zvýraznenie3" xfId="104"/>
    <cellStyle name="Zvýraznenie4" xfId="105"/>
    <cellStyle name="Zvýraznenie5" xfId="106"/>
    <cellStyle name="Zvýraznenie6" xfId="107"/>
    <cellStyle name="常规_ZT07DDA070(2007.11.14)" xfId="10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82"/>
  <sheetViews>
    <sheetView tabSelected="1" view="pageBreakPreview" zoomScale="120" zoomScaleNormal="100" zoomScaleSheetLayoutView="12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50" customWidth="1"/>
    <col min="7" max="7" width="12.28515625" customWidth="1"/>
    <col min="8" max="8" width="12.42578125" customWidth="1"/>
    <col min="9" max="9" width="15.5703125" customWidth="1"/>
  </cols>
  <sheetData>
    <row r="1" spans="2:9">
      <c r="F1" s="39"/>
    </row>
    <row r="2" spans="2:9">
      <c r="F2" s="39"/>
    </row>
    <row r="3" spans="2:9" ht="6" customHeight="1">
      <c r="F3" s="39"/>
    </row>
    <row r="4" spans="2:9" ht="15.75" customHeight="1">
      <c r="B4" s="51" t="s">
        <v>12</v>
      </c>
      <c r="C4" s="52"/>
      <c r="D4" s="58">
        <v>3495</v>
      </c>
      <c r="E4" s="35"/>
      <c r="F4" s="10"/>
      <c r="G4" s="10"/>
      <c r="H4" s="9"/>
      <c r="I4" s="9"/>
    </row>
    <row r="5" spans="2:9" ht="12.75" customHeight="1">
      <c r="B5" s="51" t="s">
        <v>16</v>
      </c>
      <c r="C5" s="52"/>
      <c r="D5" s="35" t="s">
        <v>34</v>
      </c>
      <c r="E5" s="35"/>
      <c r="F5" s="11"/>
      <c r="G5" s="8"/>
      <c r="H5" s="10"/>
      <c r="I5" s="10"/>
    </row>
    <row r="6" spans="2:9" ht="12.75" customHeight="1">
      <c r="B6" s="51" t="s">
        <v>2</v>
      </c>
      <c r="C6" s="52"/>
      <c r="D6" s="66" t="s">
        <v>43</v>
      </c>
      <c r="E6" s="67"/>
      <c r="F6" s="67"/>
      <c r="G6" s="67"/>
      <c r="H6" s="8"/>
      <c r="I6" s="8"/>
    </row>
    <row r="7" spans="2:9" ht="12.75" customHeight="1">
      <c r="B7" s="34" t="s">
        <v>15</v>
      </c>
      <c r="C7" s="27"/>
      <c r="D7" s="63" t="s">
        <v>35</v>
      </c>
      <c r="E7" s="1"/>
      <c r="F7" s="40"/>
      <c r="G7" s="8"/>
      <c r="H7" s="12"/>
      <c r="I7" s="8"/>
    </row>
    <row r="8" spans="2:9" ht="12.75" customHeight="1">
      <c r="B8" s="2"/>
      <c r="C8" s="2"/>
      <c r="D8" s="14"/>
      <c r="E8" s="1"/>
      <c r="F8" s="40"/>
      <c r="G8" s="8"/>
      <c r="H8" s="12"/>
      <c r="I8" s="8"/>
    </row>
    <row r="9" spans="2:9" ht="9" customHeight="1">
      <c r="B9" s="3"/>
      <c r="C9" s="3"/>
      <c r="D9" s="3"/>
      <c r="E9" s="3"/>
      <c r="F9" s="41"/>
      <c r="G9" s="3"/>
      <c r="H9" s="3"/>
      <c r="I9" s="3"/>
    </row>
    <row r="10" spans="2:9" ht="36" customHeight="1">
      <c r="B10" s="4"/>
      <c r="C10" s="28" t="s">
        <v>14</v>
      </c>
      <c r="D10" s="4" t="s">
        <v>3</v>
      </c>
      <c r="E10" s="4" t="s">
        <v>4</v>
      </c>
      <c r="F10" s="38" t="s">
        <v>5</v>
      </c>
      <c r="G10" s="7" t="s">
        <v>10</v>
      </c>
      <c r="H10" s="7" t="s">
        <v>11</v>
      </c>
      <c r="I10" s="5" t="s">
        <v>6</v>
      </c>
    </row>
    <row r="11" spans="2:9">
      <c r="B11" s="6"/>
      <c r="C11" s="6"/>
      <c r="D11" s="37" t="s">
        <v>105</v>
      </c>
      <c r="E11" s="6"/>
      <c r="F11" s="43"/>
      <c r="G11" s="13"/>
      <c r="H11" s="13"/>
      <c r="I11" s="57"/>
    </row>
    <row r="12" spans="2:9" ht="63.75">
      <c r="B12" s="6"/>
      <c r="C12" s="6" t="s">
        <v>64</v>
      </c>
      <c r="D12" s="62" t="s">
        <v>46</v>
      </c>
      <c r="E12" s="6" t="s">
        <v>8</v>
      </c>
      <c r="F12" s="44">
        <v>1</v>
      </c>
      <c r="G12" s="13"/>
      <c r="H12" s="13"/>
      <c r="I12" s="57">
        <f t="shared" ref="I12:I23" si="0">F12*(G12+H12)</f>
        <v>0</v>
      </c>
    </row>
    <row r="13" spans="2:9">
      <c r="B13" s="6"/>
      <c r="C13" s="6" t="s">
        <v>65</v>
      </c>
      <c r="D13" s="29" t="s">
        <v>47</v>
      </c>
      <c r="E13" s="6" t="s">
        <v>8</v>
      </c>
      <c r="F13" s="44">
        <v>1</v>
      </c>
      <c r="G13" s="13"/>
      <c r="H13" s="13"/>
      <c r="I13" s="57">
        <f t="shared" si="0"/>
        <v>0</v>
      </c>
    </row>
    <row r="14" spans="2:9">
      <c r="B14" s="6"/>
      <c r="C14" s="6" t="s">
        <v>66</v>
      </c>
      <c r="D14" s="29" t="s">
        <v>48</v>
      </c>
      <c r="E14" s="6" t="s">
        <v>8</v>
      </c>
      <c r="F14" s="44">
        <v>1</v>
      </c>
      <c r="G14" s="13"/>
      <c r="H14" s="13"/>
      <c r="I14" s="57">
        <f t="shared" si="0"/>
        <v>0</v>
      </c>
    </row>
    <row r="15" spans="2:9">
      <c r="B15" s="6"/>
      <c r="C15" s="6" t="s">
        <v>67</v>
      </c>
      <c r="D15" s="29" t="s">
        <v>49</v>
      </c>
      <c r="E15" s="6" t="s">
        <v>8</v>
      </c>
      <c r="F15" s="44">
        <v>1</v>
      </c>
      <c r="G15" s="13"/>
      <c r="H15" s="13"/>
      <c r="I15" s="57">
        <f t="shared" si="0"/>
        <v>0</v>
      </c>
    </row>
    <row r="16" spans="2:9" ht="25.5">
      <c r="B16" s="6"/>
      <c r="C16" s="6" t="s">
        <v>68</v>
      </c>
      <c r="D16" s="62" t="s">
        <v>55</v>
      </c>
      <c r="E16" s="6" t="s">
        <v>8</v>
      </c>
      <c r="F16" s="44">
        <v>1</v>
      </c>
      <c r="G16" s="13"/>
      <c r="H16" s="13"/>
      <c r="I16" s="57">
        <f t="shared" si="0"/>
        <v>0</v>
      </c>
    </row>
    <row r="17" spans="2:9">
      <c r="B17" s="6"/>
      <c r="C17" s="6" t="s">
        <v>69</v>
      </c>
      <c r="D17" s="29" t="s">
        <v>103</v>
      </c>
      <c r="E17" s="6" t="s">
        <v>8</v>
      </c>
      <c r="F17" s="44">
        <v>1</v>
      </c>
      <c r="G17" s="13"/>
      <c r="H17" s="13"/>
      <c r="I17" s="57">
        <f t="shared" si="0"/>
        <v>0</v>
      </c>
    </row>
    <row r="18" spans="2:9">
      <c r="B18" s="6"/>
      <c r="C18" s="6" t="s">
        <v>70</v>
      </c>
      <c r="D18" s="29" t="s">
        <v>50</v>
      </c>
      <c r="E18" s="6" t="s">
        <v>8</v>
      </c>
      <c r="F18" s="44">
        <v>2</v>
      </c>
      <c r="G18" s="13"/>
      <c r="H18" s="13"/>
      <c r="I18" s="57">
        <f t="shared" si="0"/>
        <v>0</v>
      </c>
    </row>
    <row r="19" spans="2:9" ht="25.5">
      <c r="B19" s="6"/>
      <c r="C19" s="6" t="s">
        <v>71</v>
      </c>
      <c r="D19" s="62" t="s">
        <v>36</v>
      </c>
      <c r="E19" s="6" t="s">
        <v>8</v>
      </c>
      <c r="F19" s="44">
        <v>2</v>
      </c>
      <c r="G19" s="13"/>
      <c r="H19" s="13"/>
      <c r="I19" s="57">
        <f t="shared" si="0"/>
        <v>0</v>
      </c>
    </row>
    <row r="20" spans="2:9" ht="25.5">
      <c r="B20" s="6"/>
      <c r="C20" s="6" t="s">
        <v>72</v>
      </c>
      <c r="D20" s="62" t="s">
        <v>51</v>
      </c>
      <c r="E20" s="6" t="s">
        <v>8</v>
      </c>
      <c r="F20" s="44">
        <v>2</v>
      </c>
      <c r="G20" s="13"/>
      <c r="H20" s="13"/>
      <c r="I20" s="57">
        <f t="shared" si="0"/>
        <v>0</v>
      </c>
    </row>
    <row r="21" spans="2:9">
      <c r="B21" s="6"/>
      <c r="C21" s="6" t="s">
        <v>73</v>
      </c>
      <c r="D21" s="62" t="s">
        <v>52</v>
      </c>
      <c r="E21" s="6" t="s">
        <v>8</v>
      </c>
      <c r="F21" s="44">
        <v>2</v>
      </c>
      <c r="G21" s="13"/>
      <c r="H21" s="13"/>
      <c r="I21" s="57">
        <f t="shared" si="0"/>
        <v>0</v>
      </c>
    </row>
    <row r="22" spans="2:9" ht="25.5">
      <c r="B22" s="6"/>
      <c r="C22" s="6" t="s">
        <v>74</v>
      </c>
      <c r="D22" s="62" t="s">
        <v>53</v>
      </c>
      <c r="E22" s="6" t="s">
        <v>8</v>
      </c>
      <c r="F22" s="44">
        <v>2</v>
      </c>
      <c r="G22" s="13"/>
      <c r="H22" s="13"/>
      <c r="I22" s="57">
        <f t="shared" si="0"/>
        <v>0</v>
      </c>
    </row>
    <row r="23" spans="2:9">
      <c r="B23" s="6"/>
      <c r="C23" s="6" t="s">
        <v>75</v>
      </c>
      <c r="D23" s="29" t="s">
        <v>54</v>
      </c>
      <c r="E23" s="6" t="s">
        <v>9</v>
      </c>
      <c r="F23" s="44">
        <v>12</v>
      </c>
      <c r="G23" s="13"/>
      <c r="H23" s="13"/>
      <c r="I23" s="57">
        <f t="shared" si="0"/>
        <v>0</v>
      </c>
    </row>
    <row r="24" spans="2:9">
      <c r="B24" s="6"/>
      <c r="C24" s="6"/>
      <c r="D24" s="64" t="s">
        <v>56</v>
      </c>
      <c r="E24" s="6"/>
      <c r="F24" s="44"/>
      <c r="G24" s="13"/>
      <c r="H24" s="13"/>
      <c r="I24" s="57"/>
    </row>
    <row r="25" spans="2:9" ht="25.5">
      <c r="B25" s="6"/>
      <c r="C25" s="6" t="s">
        <v>78</v>
      </c>
      <c r="D25" s="62" t="s">
        <v>37</v>
      </c>
      <c r="E25" s="6" t="s">
        <v>8</v>
      </c>
      <c r="F25" s="44">
        <v>2</v>
      </c>
      <c r="G25" s="13"/>
      <c r="H25" s="13"/>
      <c r="I25" s="57">
        <f t="shared" ref="I25:I31" si="1">F25*(G25+H25)</f>
        <v>0</v>
      </c>
    </row>
    <row r="26" spans="2:9">
      <c r="B26" s="6"/>
      <c r="C26" s="6" t="s">
        <v>76</v>
      </c>
      <c r="D26" s="65" t="s">
        <v>38</v>
      </c>
      <c r="E26" s="6" t="s">
        <v>8</v>
      </c>
      <c r="F26" s="44">
        <v>2</v>
      </c>
      <c r="G26" s="13"/>
      <c r="H26" s="13"/>
      <c r="I26" s="57">
        <f t="shared" si="1"/>
        <v>0</v>
      </c>
    </row>
    <row r="27" spans="2:9">
      <c r="B27" s="6"/>
      <c r="C27" s="6" t="s">
        <v>79</v>
      </c>
      <c r="D27" s="29" t="s">
        <v>57</v>
      </c>
      <c r="E27" s="6" t="s">
        <v>8</v>
      </c>
      <c r="F27" s="44">
        <v>1</v>
      </c>
      <c r="G27" s="13"/>
      <c r="H27" s="13"/>
      <c r="I27" s="57">
        <f t="shared" si="1"/>
        <v>0</v>
      </c>
    </row>
    <row r="28" spans="2:9" ht="25.5">
      <c r="B28" s="6"/>
      <c r="C28" s="6" t="s">
        <v>80</v>
      </c>
      <c r="D28" s="62" t="s">
        <v>141</v>
      </c>
      <c r="E28" s="6" t="s">
        <v>8</v>
      </c>
      <c r="F28" s="44">
        <v>1</v>
      </c>
      <c r="G28" s="13"/>
      <c r="H28" s="13"/>
      <c r="I28" s="57">
        <f t="shared" si="1"/>
        <v>0</v>
      </c>
    </row>
    <row r="29" spans="2:9" ht="25.5">
      <c r="B29" s="6"/>
      <c r="C29" s="6" t="s">
        <v>81</v>
      </c>
      <c r="D29" s="62" t="s">
        <v>45</v>
      </c>
      <c r="E29" s="6" t="s">
        <v>9</v>
      </c>
      <c r="F29" s="44">
        <v>16</v>
      </c>
      <c r="G29" s="13"/>
      <c r="H29" s="13"/>
      <c r="I29" s="57">
        <f t="shared" si="1"/>
        <v>0</v>
      </c>
    </row>
    <row r="30" spans="2:9">
      <c r="B30" s="6"/>
      <c r="C30" s="6" t="s">
        <v>82</v>
      </c>
      <c r="D30" s="62" t="s">
        <v>61</v>
      </c>
      <c r="E30" s="6" t="s">
        <v>8</v>
      </c>
      <c r="F30" s="44">
        <v>145</v>
      </c>
      <c r="G30" s="13"/>
      <c r="H30" s="13"/>
      <c r="I30" s="57">
        <f t="shared" si="1"/>
        <v>0</v>
      </c>
    </row>
    <row r="31" spans="2:9">
      <c r="B31" s="6"/>
      <c r="C31" s="6" t="s">
        <v>83</v>
      </c>
      <c r="D31" s="62" t="s">
        <v>62</v>
      </c>
      <c r="E31" s="6" t="s">
        <v>8</v>
      </c>
      <c r="F31" s="44">
        <v>2</v>
      </c>
      <c r="G31" s="13"/>
      <c r="H31" s="13"/>
      <c r="I31" s="57">
        <f t="shared" si="1"/>
        <v>0</v>
      </c>
    </row>
    <row r="32" spans="2:9" ht="25.5">
      <c r="B32" s="6"/>
      <c r="C32" s="6" t="s">
        <v>84</v>
      </c>
      <c r="D32" s="62" t="s">
        <v>102</v>
      </c>
      <c r="E32" s="6" t="s">
        <v>8</v>
      </c>
      <c r="F32" s="44">
        <v>1</v>
      </c>
      <c r="G32" s="13"/>
      <c r="H32" s="13"/>
      <c r="I32" s="57">
        <f>(H32+G32)*F32</f>
        <v>0</v>
      </c>
    </row>
    <row r="33" spans="2:9">
      <c r="B33" s="6"/>
      <c r="C33" s="6"/>
      <c r="D33" s="64" t="s">
        <v>23</v>
      </c>
      <c r="E33" s="6"/>
      <c r="F33" s="42" t="s">
        <v>17</v>
      </c>
      <c r="G33" s="6"/>
      <c r="H33" s="6"/>
      <c r="I33" s="57"/>
    </row>
    <row r="34" spans="2:9" ht="13.5" customHeight="1">
      <c r="B34" s="6"/>
      <c r="C34" s="6" t="s">
        <v>85</v>
      </c>
      <c r="D34" s="60" t="s">
        <v>140</v>
      </c>
      <c r="E34" s="53" t="s">
        <v>8</v>
      </c>
      <c r="F34" s="55">
        <v>1</v>
      </c>
      <c r="G34" s="56"/>
      <c r="H34" s="56"/>
      <c r="I34" s="57">
        <f t="shared" ref="I34:I50" si="2">(H34+G34)*F34</f>
        <v>0</v>
      </c>
    </row>
    <row r="35" spans="2:9">
      <c r="B35" s="6"/>
      <c r="C35" s="6" t="s">
        <v>86</v>
      </c>
      <c r="D35" s="29" t="s">
        <v>145</v>
      </c>
      <c r="E35" s="6" t="s">
        <v>8</v>
      </c>
      <c r="F35" s="44">
        <v>3</v>
      </c>
      <c r="G35" s="13"/>
      <c r="H35" s="13"/>
      <c r="I35" s="57">
        <f t="shared" si="2"/>
        <v>0</v>
      </c>
    </row>
    <row r="36" spans="2:9">
      <c r="B36" s="6"/>
      <c r="C36" s="6" t="s">
        <v>77</v>
      </c>
      <c r="D36" s="29" t="s">
        <v>146</v>
      </c>
      <c r="E36" s="6" t="s">
        <v>8</v>
      </c>
      <c r="F36" s="44">
        <v>1</v>
      </c>
      <c r="G36" s="13"/>
      <c r="H36" s="13"/>
      <c r="I36" s="57">
        <f>(H36+G36)*F36</f>
        <v>0</v>
      </c>
    </row>
    <row r="37" spans="2:9">
      <c r="B37" s="6"/>
      <c r="C37" s="6" t="s">
        <v>87</v>
      </c>
      <c r="D37" s="29" t="s">
        <v>40</v>
      </c>
      <c r="E37" s="6" t="s">
        <v>7</v>
      </c>
      <c r="F37" s="44">
        <v>60</v>
      </c>
      <c r="G37" s="13"/>
      <c r="H37" s="13"/>
      <c r="I37" s="57">
        <f t="shared" si="2"/>
        <v>0</v>
      </c>
    </row>
    <row r="38" spans="2:9">
      <c r="B38" s="6"/>
      <c r="C38" s="6" t="s">
        <v>88</v>
      </c>
      <c r="D38" s="29" t="s">
        <v>19</v>
      </c>
      <c r="E38" s="6" t="s">
        <v>8</v>
      </c>
      <c r="F38" s="44">
        <v>4</v>
      </c>
      <c r="G38" s="13"/>
      <c r="H38" s="13"/>
      <c r="I38" s="57">
        <f t="shared" si="2"/>
        <v>0</v>
      </c>
    </row>
    <row r="39" spans="2:9">
      <c r="B39" s="6"/>
      <c r="C39" s="6" t="s">
        <v>89</v>
      </c>
      <c r="D39" s="29" t="s">
        <v>18</v>
      </c>
      <c r="E39" s="6" t="s">
        <v>7</v>
      </c>
      <c r="F39" s="44">
        <v>150</v>
      </c>
      <c r="G39" s="13"/>
      <c r="H39" s="13"/>
      <c r="I39" s="57">
        <f t="shared" si="2"/>
        <v>0</v>
      </c>
    </row>
    <row r="40" spans="2:9">
      <c r="B40" s="6"/>
      <c r="C40" s="6" t="s">
        <v>90</v>
      </c>
      <c r="D40" s="54" t="s">
        <v>39</v>
      </c>
      <c r="E40" s="53" t="s">
        <v>8</v>
      </c>
      <c r="F40" s="55">
        <v>2</v>
      </c>
      <c r="G40" s="13"/>
      <c r="H40" s="56"/>
      <c r="I40" s="57">
        <f t="shared" si="2"/>
        <v>0</v>
      </c>
    </row>
    <row r="41" spans="2:9">
      <c r="B41" s="6"/>
      <c r="C41" s="6" t="s">
        <v>91</v>
      </c>
      <c r="D41" s="54" t="s">
        <v>107</v>
      </c>
      <c r="E41" s="53" t="s">
        <v>7</v>
      </c>
      <c r="F41" s="55">
        <v>250</v>
      </c>
      <c r="G41" s="13"/>
      <c r="H41" s="56"/>
      <c r="I41" s="57">
        <f t="shared" si="2"/>
        <v>0</v>
      </c>
    </row>
    <row r="42" spans="2:9">
      <c r="B42" s="6"/>
      <c r="C42" s="6" t="s">
        <v>92</v>
      </c>
      <c r="D42" s="54" t="s">
        <v>106</v>
      </c>
      <c r="E42" s="53" t="s">
        <v>7</v>
      </c>
      <c r="F42" s="55">
        <v>50</v>
      </c>
      <c r="G42" s="13"/>
      <c r="H42" s="56"/>
      <c r="I42" s="57">
        <f t="shared" si="2"/>
        <v>0</v>
      </c>
    </row>
    <row r="43" spans="2:9" ht="25.5">
      <c r="B43" s="6"/>
      <c r="C43" s="6" t="s">
        <v>93</v>
      </c>
      <c r="D43" s="60" t="s">
        <v>60</v>
      </c>
      <c r="E43" s="53" t="s">
        <v>8</v>
      </c>
      <c r="F43" s="55">
        <v>1</v>
      </c>
      <c r="G43" s="56"/>
      <c r="H43" s="56"/>
      <c r="I43" s="59">
        <f t="shared" si="2"/>
        <v>0</v>
      </c>
    </row>
    <row r="44" spans="2:9">
      <c r="B44" s="6"/>
      <c r="C44" s="6"/>
      <c r="D44" s="64" t="s">
        <v>114</v>
      </c>
      <c r="E44" s="6"/>
      <c r="F44" s="42"/>
      <c r="G44" s="6"/>
      <c r="H44" s="6"/>
      <c r="I44" s="59"/>
    </row>
    <row r="45" spans="2:9">
      <c r="B45" s="6"/>
      <c r="C45" s="6" t="s">
        <v>94</v>
      </c>
      <c r="D45" s="60" t="s">
        <v>118</v>
      </c>
      <c r="E45" s="53" t="s">
        <v>8</v>
      </c>
      <c r="F45" s="55">
        <v>1</v>
      </c>
      <c r="G45" s="13"/>
      <c r="H45" s="56"/>
      <c r="I45" s="59">
        <f t="shared" si="2"/>
        <v>0</v>
      </c>
    </row>
    <row r="46" spans="2:9">
      <c r="B46" s="6"/>
      <c r="C46" s="6" t="s">
        <v>95</v>
      </c>
      <c r="D46" s="60" t="s">
        <v>119</v>
      </c>
      <c r="E46" s="53" t="s">
        <v>8</v>
      </c>
      <c r="F46" s="55">
        <v>1</v>
      </c>
      <c r="G46" s="13"/>
      <c r="H46" s="56"/>
      <c r="I46" s="59">
        <f t="shared" si="2"/>
        <v>0</v>
      </c>
    </row>
    <row r="47" spans="2:9">
      <c r="B47" s="6"/>
      <c r="C47" s="6" t="s">
        <v>96</v>
      </c>
      <c r="D47" s="60" t="s">
        <v>115</v>
      </c>
      <c r="E47" s="53" t="s">
        <v>8</v>
      </c>
      <c r="F47" s="55">
        <v>1</v>
      </c>
      <c r="G47" s="13"/>
      <c r="H47" s="56"/>
      <c r="I47" s="59">
        <f t="shared" si="2"/>
        <v>0</v>
      </c>
    </row>
    <row r="48" spans="2:9">
      <c r="B48" s="6"/>
      <c r="C48" s="6" t="s">
        <v>97</v>
      </c>
      <c r="D48" s="60" t="s">
        <v>116</v>
      </c>
      <c r="E48" s="53" t="s">
        <v>8</v>
      </c>
      <c r="F48" s="55">
        <v>2</v>
      </c>
      <c r="G48" s="13"/>
      <c r="H48" s="56"/>
      <c r="I48" s="59">
        <f t="shared" si="2"/>
        <v>0</v>
      </c>
    </row>
    <row r="49" spans="2:9">
      <c r="B49" s="6"/>
      <c r="C49" s="6" t="s">
        <v>98</v>
      </c>
      <c r="D49" s="60" t="s">
        <v>117</v>
      </c>
      <c r="E49" s="53" t="s">
        <v>7</v>
      </c>
      <c r="F49" s="55">
        <v>30</v>
      </c>
      <c r="G49" s="13"/>
      <c r="H49" s="56"/>
      <c r="I49" s="59">
        <f t="shared" si="2"/>
        <v>0</v>
      </c>
    </row>
    <row r="50" spans="2:9">
      <c r="B50" s="6"/>
      <c r="C50" s="6" t="s">
        <v>93</v>
      </c>
      <c r="D50" s="54" t="s">
        <v>22</v>
      </c>
      <c r="E50" s="53" t="s">
        <v>8</v>
      </c>
      <c r="F50" s="55">
        <v>3</v>
      </c>
      <c r="G50" s="13"/>
      <c r="H50" s="56"/>
      <c r="I50" s="57">
        <f t="shared" si="2"/>
        <v>0</v>
      </c>
    </row>
    <row r="51" spans="2:9">
      <c r="B51" s="6"/>
      <c r="C51" s="6"/>
      <c r="D51" s="64" t="s">
        <v>24</v>
      </c>
      <c r="E51" s="6"/>
      <c r="F51" s="42"/>
      <c r="G51" s="6"/>
      <c r="H51" s="6"/>
      <c r="I51" s="57"/>
    </row>
    <row r="52" spans="2:9">
      <c r="B52" s="6"/>
      <c r="C52" s="6" t="s">
        <v>109</v>
      </c>
      <c r="D52" s="60" t="s">
        <v>32</v>
      </c>
      <c r="E52" s="53" t="s">
        <v>7</v>
      </c>
      <c r="F52" s="55">
        <v>70</v>
      </c>
      <c r="G52" s="56"/>
      <c r="H52" s="56"/>
      <c r="I52" s="59">
        <f>(H52+G52)*F52</f>
        <v>0</v>
      </c>
    </row>
    <row r="53" spans="2:9">
      <c r="B53" s="6"/>
      <c r="C53" s="6" t="s">
        <v>110</v>
      </c>
      <c r="D53" s="54" t="s">
        <v>25</v>
      </c>
      <c r="E53" s="53" t="s">
        <v>7</v>
      </c>
      <c r="F53" s="55">
        <v>80</v>
      </c>
      <c r="G53" s="56"/>
      <c r="H53" s="56"/>
      <c r="I53" s="59">
        <f t="shared" ref="I53:I77" si="3">(H53+G53)*F53</f>
        <v>0</v>
      </c>
    </row>
    <row r="54" spans="2:9">
      <c r="B54" s="6"/>
      <c r="C54" s="6" t="s">
        <v>111</v>
      </c>
      <c r="D54" s="54" t="s">
        <v>59</v>
      </c>
      <c r="E54" s="53" t="s">
        <v>7</v>
      </c>
      <c r="F54" s="55">
        <v>130</v>
      </c>
      <c r="G54" s="56"/>
      <c r="H54" s="56"/>
      <c r="I54" s="59">
        <f t="shared" si="3"/>
        <v>0</v>
      </c>
    </row>
    <row r="55" spans="2:9">
      <c r="B55" s="6"/>
      <c r="C55" s="6" t="s">
        <v>112</v>
      </c>
      <c r="D55" s="54" t="s">
        <v>26</v>
      </c>
      <c r="E55" s="53" t="s">
        <v>7</v>
      </c>
      <c r="F55" s="55">
        <v>130</v>
      </c>
      <c r="G55" s="56"/>
      <c r="H55" s="56"/>
      <c r="I55" s="59">
        <f t="shared" si="3"/>
        <v>0</v>
      </c>
    </row>
    <row r="56" spans="2:9">
      <c r="B56" s="6"/>
      <c r="C56" s="6" t="s">
        <v>113</v>
      </c>
      <c r="D56" s="54" t="s">
        <v>58</v>
      </c>
      <c r="E56" s="53" t="s">
        <v>7</v>
      </c>
      <c r="F56" s="55">
        <v>130</v>
      </c>
      <c r="G56" s="56"/>
      <c r="H56" s="56"/>
      <c r="I56" s="59">
        <f t="shared" si="3"/>
        <v>0</v>
      </c>
    </row>
    <row r="57" spans="2:9">
      <c r="B57" s="6"/>
      <c r="C57" s="6" t="s">
        <v>120</v>
      </c>
      <c r="D57" s="54" t="s">
        <v>27</v>
      </c>
      <c r="E57" s="53" t="s">
        <v>7</v>
      </c>
      <c r="F57" s="55">
        <v>130</v>
      </c>
      <c r="G57" s="56"/>
      <c r="H57" s="56"/>
      <c r="I57" s="59">
        <f t="shared" si="3"/>
        <v>0</v>
      </c>
    </row>
    <row r="58" spans="2:9">
      <c r="B58" s="6"/>
      <c r="C58" s="6" t="s">
        <v>121</v>
      </c>
      <c r="D58" s="54" t="s">
        <v>28</v>
      </c>
      <c r="E58" s="53" t="s">
        <v>29</v>
      </c>
      <c r="F58" s="55">
        <v>2.8</v>
      </c>
      <c r="G58" s="56"/>
      <c r="H58" s="56"/>
      <c r="I58" s="59">
        <f t="shared" si="3"/>
        <v>0</v>
      </c>
    </row>
    <row r="59" spans="2:9">
      <c r="B59" s="6"/>
      <c r="C59" s="6" t="s">
        <v>122</v>
      </c>
      <c r="D59" s="54" t="s">
        <v>30</v>
      </c>
      <c r="E59" s="53" t="s">
        <v>29</v>
      </c>
      <c r="F59" s="55">
        <v>2.8</v>
      </c>
      <c r="G59" s="56"/>
      <c r="H59" s="56"/>
      <c r="I59" s="59">
        <f t="shared" si="3"/>
        <v>0</v>
      </c>
    </row>
    <row r="60" spans="2:9">
      <c r="B60" s="6"/>
      <c r="C60" s="6" t="s">
        <v>123</v>
      </c>
      <c r="D60" s="29" t="s">
        <v>143</v>
      </c>
      <c r="E60" s="6" t="s">
        <v>8</v>
      </c>
      <c r="F60" s="44">
        <v>1</v>
      </c>
      <c r="G60" s="13"/>
      <c r="H60" s="13"/>
      <c r="I60" s="57">
        <f t="shared" si="3"/>
        <v>0</v>
      </c>
    </row>
    <row r="61" spans="2:9">
      <c r="B61" s="6"/>
      <c r="C61" s="6" t="s">
        <v>124</v>
      </c>
      <c r="D61" s="29" t="s">
        <v>144</v>
      </c>
      <c r="E61" s="6" t="s">
        <v>8</v>
      </c>
      <c r="F61" s="44">
        <v>1</v>
      </c>
      <c r="G61" s="13"/>
      <c r="H61" s="13"/>
      <c r="I61" s="57">
        <f t="shared" si="3"/>
        <v>0</v>
      </c>
    </row>
    <row r="62" spans="2:9" ht="38.25">
      <c r="B62" s="6"/>
      <c r="C62" s="6" t="s">
        <v>125</v>
      </c>
      <c r="D62" s="60" t="s">
        <v>33</v>
      </c>
      <c r="E62" s="53" t="s">
        <v>7</v>
      </c>
      <c r="F62" s="55">
        <v>80</v>
      </c>
      <c r="G62" s="56"/>
      <c r="H62" s="56"/>
      <c r="I62" s="59">
        <f t="shared" si="3"/>
        <v>0</v>
      </c>
    </row>
    <row r="63" spans="2:9" ht="38.25">
      <c r="B63" s="6"/>
      <c r="C63" s="6" t="s">
        <v>126</v>
      </c>
      <c r="D63" s="60" t="s">
        <v>100</v>
      </c>
      <c r="E63" s="53" t="s">
        <v>7</v>
      </c>
      <c r="F63" s="55">
        <v>3</v>
      </c>
      <c r="G63" s="56"/>
      <c r="H63" s="56"/>
      <c r="I63" s="59">
        <f>(H63+G63)*F63</f>
        <v>0</v>
      </c>
    </row>
    <row r="64" spans="2:9" ht="38.25">
      <c r="B64" s="6"/>
      <c r="C64" s="6" t="s">
        <v>127</v>
      </c>
      <c r="D64" s="60" t="s">
        <v>99</v>
      </c>
      <c r="E64" s="53" t="s">
        <v>8</v>
      </c>
      <c r="F64" s="55">
        <v>2</v>
      </c>
      <c r="G64" s="56"/>
      <c r="H64" s="56"/>
      <c r="I64" s="59">
        <f t="shared" si="3"/>
        <v>0</v>
      </c>
    </row>
    <row r="65" spans="2:9">
      <c r="B65" s="6"/>
      <c r="C65" s="6" t="s">
        <v>128</v>
      </c>
      <c r="D65" s="29" t="s">
        <v>40</v>
      </c>
      <c r="E65" s="6" t="s">
        <v>7</v>
      </c>
      <c r="F65" s="44">
        <v>420</v>
      </c>
      <c r="G65" s="13"/>
      <c r="H65" s="13"/>
      <c r="I65" s="59">
        <f t="shared" si="3"/>
        <v>0</v>
      </c>
    </row>
    <row r="66" spans="2:9">
      <c r="B66" s="6"/>
      <c r="C66" s="6" t="s">
        <v>129</v>
      </c>
      <c r="D66" s="60" t="s">
        <v>44</v>
      </c>
      <c r="E66" s="53" t="s">
        <v>8</v>
      </c>
      <c r="F66" s="55">
        <v>4</v>
      </c>
      <c r="G66" s="56"/>
      <c r="H66" s="56"/>
      <c r="I66" s="59">
        <f>(H66+G66)*F66</f>
        <v>0</v>
      </c>
    </row>
    <row r="67" spans="2:9">
      <c r="B67" s="6"/>
      <c r="C67" s="6" t="s">
        <v>130</v>
      </c>
      <c r="D67" s="60" t="s">
        <v>104</v>
      </c>
      <c r="E67" s="53" t="s">
        <v>8</v>
      </c>
      <c r="F67" s="55">
        <v>2</v>
      </c>
      <c r="G67" s="56"/>
      <c r="H67" s="56"/>
      <c r="I67" s="59">
        <f>(H67+G67)*F67</f>
        <v>0</v>
      </c>
    </row>
    <row r="68" spans="2:9">
      <c r="B68" s="6"/>
      <c r="C68" s="6" t="s">
        <v>131</v>
      </c>
      <c r="D68" s="29" t="s">
        <v>108</v>
      </c>
      <c r="E68" s="6" t="s">
        <v>7</v>
      </c>
      <c r="F68" s="44">
        <v>450</v>
      </c>
      <c r="G68" s="13"/>
      <c r="H68" s="13"/>
      <c r="I68" s="57">
        <f>F68*(G68+H68)</f>
        <v>0</v>
      </c>
    </row>
    <row r="69" spans="2:9">
      <c r="B69" s="6"/>
      <c r="C69" s="6" t="s">
        <v>132</v>
      </c>
      <c r="D69" s="29" t="s">
        <v>139</v>
      </c>
      <c r="E69" s="6" t="s">
        <v>7</v>
      </c>
      <c r="F69" s="44">
        <v>70</v>
      </c>
      <c r="G69" s="13"/>
      <c r="H69" s="13"/>
      <c r="I69" s="57">
        <f>F69*(G69+H69)</f>
        <v>0</v>
      </c>
    </row>
    <row r="70" spans="2:9">
      <c r="B70" s="6"/>
      <c r="C70" s="6" t="s">
        <v>133</v>
      </c>
      <c r="D70" s="29" t="s">
        <v>42</v>
      </c>
      <c r="E70" s="6" t="s">
        <v>7</v>
      </c>
      <c r="F70" s="44">
        <v>120</v>
      </c>
      <c r="G70" s="13"/>
      <c r="H70" s="13"/>
      <c r="I70" s="57">
        <f>F70*(G70+H70)</f>
        <v>0</v>
      </c>
    </row>
    <row r="71" spans="2:9">
      <c r="B71" s="6"/>
      <c r="C71" s="6" t="s">
        <v>142</v>
      </c>
      <c r="D71" s="29" t="s">
        <v>41</v>
      </c>
      <c r="E71" s="6" t="s">
        <v>7</v>
      </c>
      <c r="F71" s="44">
        <v>550</v>
      </c>
      <c r="G71" s="13"/>
      <c r="H71" s="13"/>
      <c r="I71" s="57">
        <f>F71*(G71+H71)</f>
        <v>0</v>
      </c>
    </row>
    <row r="72" spans="2:9">
      <c r="B72" s="6"/>
      <c r="C72" s="6"/>
      <c r="D72" s="61" t="s">
        <v>0</v>
      </c>
      <c r="E72" s="53"/>
      <c r="F72" s="55"/>
      <c r="G72" s="56"/>
      <c r="H72" s="56"/>
      <c r="I72" s="59"/>
    </row>
    <row r="73" spans="2:9" ht="38.25">
      <c r="B73" s="6"/>
      <c r="C73" s="6" t="s">
        <v>134</v>
      </c>
      <c r="D73" s="60" t="s">
        <v>101</v>
      </c>
      <c r="E73" s="53" t="s">
        <v>9</v>
      </c>
      <c r="F73" s="55">
        <v>24</v>
      </c>
      <c r="G73" s="56">
        <v>0</v>
      </c>
      <c r="H73" s="56"/>
      <c r="I73" s="59">
        <f t="shared" si="3"/>
        <v>0</v>
      </c>
    </row>
    <row r="74" spans="2:9">
      <c r="B74" s="6"/>
      <c r="C74" s="6" t="s">
        <v>135</v>
      </c>
      <c r="D74" s="54" t="s">
        <v>63</v>
      </c>
      <c r="E74" s="53" t="s">
        <v>9</v>
      </c>
      <c r="F74" s="55">
        <v>8</v>
      </c>
      <c r="G74" s="56">
        <v>0</v>
      </c>
      <c r="H74" s="56"/>
      <c r="I74" s="57">
        <f>F74*(G74+H74)</f>
        <v>0</v>
      </c>
    </row>
    <row r="75" spans="2:9">
      <c r="B75" s="6"/>
      <c r="C75" s="6" t="s">
        <v>136</v>
      </c>
      <c r="D75" s="54" t="s">
        <v>31</v>
      </c>
      <c r="E75" s="53" t="s">
        <v>20</v>
      </c>
      <c r="F75" s="55">
        <v>1</v>
      </c>
      <c r="G75" s="56">
        <v>0</v>
      </c>
      <c r="H75" s="56"/>
      <c r="I75" s="59">
        <f t="shared" si="3"/>
        <v>0</v>
      </c>
    </row>
    <row r="76" spans="2:9">
      <c r="B76" s="6"/>
      <c r="C76" s="6" t="s">
        <v>137</v>
      </c>
      <c r="D76" s="54" t="s">
        <v>13</v>
      </c>
      <c r="E76" s="53" t="s">
        <v>9</v>
      </c>
      <c r="F76" s="55">
        <v>20</v>
      </c>
      <c r="G76" s="56">
        <v>0</v>
      </c>
      <c r="H76" s="56"/>
      <c r="I76" s="59">
        <f t="shared" si="3"/>
        <v>0</v>
      </c>
    </row>
    <row r="77" spans="2:9">
      <c r="B77" s="6"/>
      <c r="C77" s="6" t="s">
        <v>138</v>
      </c>
      <c r="D77" s="54" t="s">
        <v>21</v>
      </c>
      <c r="E77" s="53" t="s">
        <v>9</v>
      </c>
      <c r="F77" s="55">
        <v>20</v>
      </c>
      <c r="G77" s="56">
        <v>0</v>
      </c>
      <c r="H77" s="56"/>
      <c r="I77" s="59">
        <f t="shared" si="3"/>
        <v>0</v>
      </c>
    </row>
    <row r="78" spans="2:9" ht="5.25" customHeight="1" thickBot="1">
      <c r="B78" s="20"/>
      <c r="C78" s="36"/>
      <c r="D78" s="30"/>
      <c r="E78" s="31"/>
      <c r="F78" s="45">
        <v>0</v>
      </c>
      <c r="G78" s="32"/>
      <c r="H78" s="32"/>
      <c r="I78" s="33"/>
    </row>
    <row r="79" spans="2:9" ht="6" customHeight="1">
      <c r="B79" s="15"/>
      <c r="C79" s="15"/>
      <c r="D79" s="16"/>
      <c r="E79" s="17"/>
      <c r="F79" s="46">
        <v>0</v>
      </c>
      <c r="G79" s="18"/>
      <c r="H79" s="18"/>
      <c r="I79" s="19"/>
    </row>
    <row r="80" spans="2:9" ht="15.75">
      <c r="B80" s="6"/>
      <c r="C80" s="6"/>
      <c r="D80" s="23" t="s">
        <v>1</v>
      </c>
      <c r="E80" s="21"/>
      <c r="F80" s="47">
        <v>0</v>
      </c>
      <c r="G80" s="22"/>
      <c r="H80" s="22"/>
      <c r="I80" s="24">
        <f>SUM(I11:I77)</f>
        <v>0</v>
      </c>
    </row>
    <row r="81" spans="2:9" ht="6" customHeight="1" thickBot="1">
      <c r="B81" s="26"/>
      <c r="C81" s="26"/>
      <c r="D81" s="26"/>
      <c r="E81" s="26"/>
      <c r="F81" s="48" t="s">
        <v>17</v>
      </c>
      <c r="G81" s="26"/>
      <c r="H81" s="26"/>
      <c r="I81" s="26"/>
    </row>
    <row r="82" spans="2:9" ht="5.25" customHeight="1">
      <c r="B82" s="25"/>
      <c r="C82" s="25"/>
      <c r="D82" s="25"/>
      <c r="E82" s="25"/>
      <c r="F82" s="49" t="s">
        <v>17</v>
      </c>
      <c r="G82" s="25"/>
      <c r="H82" s="25"/>
      <c r="I82" s="25"/>
    </row>
  </sheetData>
  <mergeCells count="1">
    <mergeCell ref="D6:G6"/>
  </mergeCells>
  <phoneticPr fontId="7" type="noConversion"/>
  <pageMargins left="0.55118110236220474" right="0.19685039370078741" top="0.78740157480314965" bottom="0.78740157480314965" header="0.6692913385826772" footer="0.23622047244094491"/>
  <pageSetup paperSize="9" fitToHeight="4" orientation="landscape" r:id="rId1"/>
  <headerFooter alignWithMargins="0">
    <oddFooter>&amp;LSO-01_r1&amp;C&amp;"Times New Roman,Obyčejné"&amp;12Stránka &amp;P&amp;RD.1.4.4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SO01</vt:lpstr>
      <vt:lpstr>'SO01'!Oblast_tisku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Jiří Bobek</cp:lastModifiedBy>
  <cp:lastPrinted>2021-04-12T08:19:13Z</cp:lastPrinted>
  <dcterms:created xsi:type="dcterms:W3CDTF">2008-10-05T19:10:50Z</dcterms:created>
  <dcterms:modified xsi:type="dcterms:W3CDTF">2021-04-12T08:19:39Z</dcterms:modified>
</cp:coreProperties>
</file>